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1A33F6CF-CEFF-4E8E-90DD-F5BD0ADBC8A5}" xr6:coauthVersionLast="47" xr6:coauthVersionMax="47" xr10:uidLastSave="{00000000-0000-0000-0000-000000000000}"/>
  <bookViews>
    <workbookView xWindow="-108" yWindow="-108" windowWidth="23256" windowHeight="12576" xr2:uid="{00000000-000D-0000-FFFF-FFFF00000000}"/>
  </bookViews>
  <sheets>
    <sheet name="Cover Sheet" sheetId="2" r:id="rId1"/>
    <sheet name="Worksheet"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 l="1"/>
  <c r="C18" i="3" s="1"/>
  <c r="C26" i="3" s="1"/>
  <c r="C28" i="3" s="1"/>
  <c r="B30" i="3" s="1"/>
  <c r="C27" i="3"/>
  <c r="C11" i="3"/>
  <c r="B15" i="3" s="1"/>
  <c r="C10" i="3"/>
</calcChain>
</file>

<file path=xl/sharedStrings.xml><?xml version="1.0" encoding="utf-8"?>
<sst xmlns="http://schemas.openxmlformats.org/spreadsheetml/2006/main" count="40" uniqueCount="38">
  <si>
    <t>Module 1:  Standard Barrier Cost Assessment</t>
  </si>
  <si>
    <t>Module 2:  Alternate Barrier Cost Assessment</t>
  </si>
  <si>
    <t>Standard Barrier Cost Total</t>
  </si>
  <si>
    <t>Current FHWA-approved cost</t>
  </si>
  <si>
    <t>Standard Barrier Cost Total (from Module 1)</t>
  </si>
  <si>
    <t>Cost Per Benefited Receiver</t>
  </si>
  <si>
    <t>Benefited Receivers</t>
  </si>
  <si>
    <t>Project Total Per Benefited Receiver</t>
  </si>
  <si>
    <t>Current FHWA-approved Alternate Barrier Cost Per Benefited Receiver Cannot Exceed</t>
  </si>
  <si>
    <t>Current FHWA-approved cost per benefited receiver</t>
  </si>
  <si>
    <t>Estimated costs of Alternate Barrier Cost</t>
  </si>
  <si>
    <r>
      <t xml:space="preserve">Estimated costs of </t>
    </r>
    <r>
      <rPr>
        <b/>
        <sz val="11"/>
        <color theme="1"/>
        <rFont val="Calibri"/>
        <family val="2"/>
        <scheme val="minor"/>
      </rPr>
      <t>drainage features</t>
    </r>
    <r>
      <rPr>
        <sz val="11"/>
        <color theme="1"/>
        <rFont val="Calibri"/>
        <family val="2"/>
        <scheme val="minor"/>
      </rPr>
      <t xml:space="preserve"> directly associated with construction of </t>
    </r>
    <r>
      <rPr>
        <b/>
        <sz val="11"/>
        <color theme="1"/>
        <rFont val="Calibri"/>
        <family val="2"/>
        <scheme val="minor"/>
      </rPr>
      <t>THIS</t>
    </r>
    <r>
      <rPr>
        <sz val="11"/>
        <color theme="1"/>
        <rFont val="Calibri"/>
        <family val="2"/>
        <scheme val="minor"/>
      </rPr>
      <t xml:space="preserve"> noise barrier.</t>
    </r>
  </si>
  <si>
    <r>
      <t xml:space="preserve">Estimated costs of </t>
    </r>
    <r>
      <rPr>
        <b/>
        <sz val="11"/>
        <color theme="1"/>
        <rFont val="Calibri"/>
        <family val="2"/>
        <scheme val="minor"/>
      </rPr>
      <t>utility adjustments</t>
    </r>
    <r>
      <rPr>
        <sz val="11"/>
        <color theme="1"/>
        <rFont val="Calibri"/>
        <family val="2"/>
        <scheme val="minor"/>
      </rPr>
      <t xml:space="preserve"> directly associated with construction of </t>
    </r>
    <r>
      <rPr>
        <b/>
        <sz val="11"/>
        <color theme="1"/>
        <rFont val="Calibri"/>
        <family val="2"/>
        <scheme val="minor"/>
      </rPr>
      <t>THIS</t>
    </r>
    <r>
      <rPr>
        <sz val="11"/>
        <color theme="1"/>
        <rFont val="Calibri"/>
        <family val="2"/>
        <scheme val="minor"/>
      </rPr>
      <t xml:space="preserve"> noise barrier.</t>
    </r>
  </si>
  <si>
    <r>
      <t xml:space="preserve">Estimated costs of any </t>
    </r>
    <r>
      <rPr>
        <b/>
        <sz val="11"/>
        <color theme="1"/>
        <rFont val="Calibri"/>
        <family val="2"/>
        <scheme val="minor"/>
      </rPr>
      <t>additional ROW</t>
    </r>
    <r>
      <rPr>
        <sz val="11"/>
        <color theme="1"/>
        <rFont val="Calibri"/>
        <family val="2"/>
        <scheme val="minor"/>
      </rPr>
      <t xml:space="preserve"> (including easements) needed to construct the </t>
    </r>
    <r>
      <rPr>
        <b/>
        <sz val="11"/>
        <color theme="1"/>
        <rFont val="Calibri"/>
        <family val="2"/>
        <scheme val="minor"/>
      </rPr>
      <t>THIS</t>
    </r>
    <r>
      <rPr>
        <sz val="11"/>
        <color theme="1"/>
        <rFont val="Calibri"/>
        <family val="2"/>
        <scheme val="minor"/>
      </rPr>
      <t xml:space="preserve"> noise barrier.</t>
    </r>
  </si>
  <si>
    <t>Total Length of Proposed Barrier (ft)</t>
  </si>
  <si>
    <t>Average Height of Proposed Barrier (ft)</t>
  </si>
  <si>
    <t>Current FHWA-approved square footage per benefited receiver</t>
  </si>
  <si>
    <t>Square Footage Per Benefiter</t>
  </si>
  <si>
    <r>
      <t xml:space="preserve">Estimated costs for </t>
    </r>
    <r>
      <rPr>
        <b/>
        <sz val="11"/>
        <color theme="1"/>
        <rFont val="Calibri"/>
        <family val="2"/>
        <scheme val="minor"/>
      </rPr>
      <t>ROW clearing</t>
    </r>
    <r>
      <rPr>
        <sz val="11"/>
        <color theme="1"/>
        <rFont val="Calibri"/>
        <family val="2"/>
        <scheme val="minor"/>
      </rPr>
      <t xml:space="preserve"> for permanent placement and construction access to </t>
    </r>
    <r>
      <rPr>
        <b/>
        <sz val="11"/>
        <color theme="1"/>
        <rFont val="Calibri"/>
        <family val="2"/>
        <scheme val="minor"/>
      </rPr>
      <t>THIS</t>
    </r>
    <r>
      <rPr>
        <sz val="11"/>
        <color theme="1"/>
        <rFont val="Calibri"/>
        <family val="2"/>
        <scheme val="minor"/>
      </rPr>
      <t xml:space="preserve"> noise barrier.</t>
    </r>
  </si>
  <si>
    <t>Describe issues</t>
  </si>
  <si>
    <r>
      <t xml:space="preserve">Estimated costs of </t>
    </r>
    <r>
      <rPr>
        <b/>
        <sz val="11"/>
        <color theme="1"/>
        <rFont val="Calibri"/>
        <family val="2"/>
        <scheme val="minor"/>
      </rPr>
      <t>additional design elements</t>
    </r>
    <r>
      <rPr>
        <sz val="11"/>
        <color theme="1"/>
        <rFont val="Calibri"/>
        <family val="2"/>
        <scheme val="minor"/>
      </rPr>
      <t xml:space="preserve"> directly associated with</t>
    </r>
    <r>
      <rPr>
        <b/>
        <sz val="11"/>
        <color theme="1"/>
        <rFont val="Calibri"/>
        <family val="2"/>
        <scheme val="minor"/>
      </rPr>
      <t xml:space="preserve"> THIS </t>
    </r>
    <r>
      <rPr>
        <sz val="11"/>
        <color theme="1"/>
        <rFont val="Calibri"/>
        <family val="2"/>
        <scheme val="minor"/>
      </rPr>
      <t>noise barrier (describe below)</t>
    </r>
  </si>
  <si>
    <r>
      <t xml:space="preserve">Estimated costs of </t>
    </r>
    <r>
      <rPr>
        <b/>
        <sz val="11"/>
        <color theme="1"/>
        <rFont val="Calibri"/>
        <family val="2"/>
        <scheme val="minor"/>
      </rPr>
      <t>additional design elements</t>
    </r>
    <r>
      <rPr>
        <sz val="11"/>
        <color theme="1"/>
        <rFont val="Calibri"/>
        <family val="2"/>
        <scheme val="minor"/>
      </rPr>
      <t xml:space="preserve"> necessary to accommodate unusual topographic features due to the construction of this barrier.</t>
    </r>
  </si>
  <si>
    <t>Notes</t>
  </si>
  <si>
    <t>csj</t>
  </si>
  <si>
    <t>project name</t>
  </si>
  <si>
    <t>Name and Location of barrier</t>
  </si>
  <si>
    <t>TxDOT Environmental Affairs Division</t>
  </si>
  <si>
    <t>Effective Date:</t>
  </si>
  <si>
    <t>Document #</t>
  </si>
  <si>
    <t>WorkSheet</t>
  </si>
  <si>
    <t>This worksheet is used for the Alternate Barrier Cost assessment to determine if projected costs directly associated with the construction of a proposed barrier would be unreasonably high, and therefore not cost reasonable.</t>
  </si>
  <si>
    <t>730.02.TEM</t>
  </si>
  <si>
    <t>Alternate Barrier Cost Assessment Worksheet</t>
  </si>
  <si>
    <t>Usage of the Alternate Barrier Cost Assessment Worksheet is optional.  Only use this sheet if all costs are known and the direct costs to implement the barrier are unusual and potentially "too costly".  Before utilizing the following worksheet, be certain that the barrier being proposed meets the acoustic feasiblity and reasonableness criteria in the FHWA-approved TxDOT Noise Policy</t>
  </si>
  <si>
    <t>When using the Alternate Barrier Cost Methodology, fully describe and document findings in ENV's Constructabilty Assessment Form</t>
  </si>
  <si>
    <t>Only direct costs may be considered in this module.  Contingencies and indirect costs should not be considered.</t>
  </si>
  <si>
    <t>September 2024</t>
  </si>
  <si>
    <t>This is version 3 - Updates to barrier cost per sqft, cost per benefiter, and alternate barrier cost per benefiter, consistent with latest FHWA-approved cost memo.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</si>
</sst>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15" x14ac:knownFonts="1">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sz val="14"/>
      <color theme="1"/>
      <name val="Calibri"/>
      <family val="2"/>
      <scheme val="minor"/>
    </font>
    <font>
      <b/>
      <sz val="20"/>
      <color theme="1"/>
      <name val="Calibri"/>
      <family val="2"/>
      <scheme val="minor"/>
    </font>
    <font>
      <b/>
      <sz val="20"/>
      <color theme="1"/>
      <name val="Arial"/>
      <family val="2"/>
    </font>
    <font>
      <b/>
      <sz val="11"/>
      <name val="Calibri"/>
      <family val="2"/>
      <scheme val="minor"/>
    </font>
    <font>
      <sz val="11"/>
      <name val="Calibri"/>
      <family val="2"/>
      <scheme val="minor"/>
    </font>
    <font>
      <sz val="11"/>
      <color rgb="FF1F497D"/>
      <name val="Calibri"/>
      <family val="2"/>
      <scheme val="minor"/>
    </font>
    <font>
      <i/>
      <sz val="11"/>
      <color rgb="FFFF0000"/>
      <name val="Calibri"/>
      <family val="2"/>
      <scheme val="minor"/>
    </font>
    <font>
      <b/>
      <i/>
      <sz val="18"/>
      <color theme="1"/>
      <name val="Calibri"/>
      <family val="2"/>
      <scheme val="minor"/>
    </font>
    <font>
      <sz val="10"/>
      <color theme="1"/>
      <name val="Calibri"/>
      <family val="2"/>
      <scheme val="minor"/>
    </font>
    <font>
      <b/>
      <i/>
      <sz val="14"/>
      <color theme="1"/>
      <name val="Calibri"/>
      <family val="2"/>
      <scheme val="minor"/>
    </font>
    <font>
      <b/>
      <sz val="11"/>
      <color theme="1"/>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9"/>
        <bgColor indexed="64"/>
      </patternFill>
    </fill>
    <fill>
      <patternFill patternType="solid">
        <fgColor theme="0" tint="-4.9989318521683403E-2"/>
        <bgColor indexed="64"/>
      </patternFill>
    </fill>
    <fill>
      <patternFill patternType="solid">
        <fgColor theme="6" tint="0.59999389629810485"/>
        <bgColor indexed="64"/>
      </patternFill>
    </fill>
  </fills>
  <borders count="10">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theme="0" tint="-0.14996795556505021"/>
      </right>
      <top style="thin">
        <color theme="0" tint="-0.14996795556505021"/>
      </top>
      <bottom style="thin">
        <color auto="1"/>
      </bottom>
      <diagonal/>
    </border>
  </borders>
  <cellStyleXfs count="1">
    <xf numFmtId="0" fontId="0" fillId="0" borderId="0"/>
  </cellStyleXfs>
  <cellXfs count="59">
    <xf numFmtId="0" fontId="0" fillId="0" borderId="0" xfId="0"/>
    <xf numFmtId="0" fontId="2" fillId="0" borderId="0" xfId="0" applyFont="1" applyAlignment="1">
      <alignment vertical="center"/>
    </xf>
    <xf numFmtId="0" fontId="3" fillId="0" borderId="0" xfId="0" applyFont="1" applyAlignment="1">
      <alignment vertical="center"/>
    </xf>
    <xf numFmtId="0" fontId="1" fillId="0" borderId="0" xfId="0" applyFont="1"/>
    <xf numFmtId="0" fontId="0" fillId="0" borderId="0" xfId="0" applyAlignment="1">
      <alignment wrapText="1"/>
    </xf>
    <xf numFmtId="0" fontId="0" fillId="0" borderId="1" xfId="0" applyBorder="1" applyAlignment="1">
      <alignment wrapText="1"/>
    </xf>
    <xf numFmtId="0" fontId="0" fillId="0" borderId="3" xfId="0" applyBorder="1" applyAlignment="1">
      <alignment wrapText="1"/>
    </xf>
    <xf numFmtId="0" fontId="5" fillId="0" borderId="0" xfId="0" applyFont="1"/>
    <xf numFmtId="0" fontId="7" fillId="2" borderId="7" xfId="0" applyFont="1" applyFill="1" applyBorder="1" applyAlignment="1">
      <alignment wrapText="1"/>
    </xf>
    <xf numFmtId="164" fontId="7" fillId="2" borderId="8" xfId="0" applyNumberFormat="1" applyFont="1" applyFill="1" applyBorder="1"/>
    <xf numFmtId="0" fontId="7" fillId="2" borderId="1" xfId="0" applyFont="1" applyFill="1" applyBorder="1" applyAlignment="1">
      <alignment wrapText="1"/>
    </xf>
    <xf numFmtId="0" fontId="8" fillId="0" borderId="0" xfId="0" applyFont="1"/>
    <xf numFmtId="0" fontId="0" fillId="4" borderId="3" xfId="0" applyFill="1" applyBorder="1" applyAlignment="1">
      <alignment wrapText="1"/>
    </xf>
    <xf numFmtId="164" fontId="8" fillId="4" borderId="4" xfId="0" applyNumberFormat="1" applyFont="1" applyFill="1" applyBorder="1"/>
    <xf numFmtId="0" fontId="8" fillId="4" borderId="4" xfId="0" applyNumberFormat="1" applyFont="1" applyFill="1" applyBorder="1"/>
    <xf numFmtId="0" fontId="0" fillId="4" borderId="5" xfId="0" applyFill="1" applyBorder="1" applyAlignment="1">
      <alignment wrapText="1"/>
    </xf>
    <xf numFmtId="164" fontId="8" fillId="4" borderId="6" xfId="0" applyNumberFormat="1" applyFont="1" applyFill="1" applyBorder="1"/>
    <xf numFmtId="0" fontId="1" fillId="4" borderId="7" xfId="0" applyFont="1" applyFill="1" applyBorder="1" applyAlignment="1">
      <alignment wrapText="1"/>
    </xf>
    <xf numFmtId="164" fontId="7" fillId="4" borderId="8" xfId="0" applyNumberFormat="1" applyFont="1" applyFill="1" applyBorder="1"/>
    <xf numFmtId="164" fontId="1" fillId="4" borderId="8" xfId="0" applyNumberFormat="1" applyFont="1" applyFill="1" applyBorder="1"/>
    <xf numFmtId="164" fontId="8" fillId="0" borderId="2" xfId="0" applyNumberFormat="1" applyFont="1" applyBorder="1" applyProtection="1">
      <protection locked="0"/>
    </xf>
    <xf numFmtId="164" fontId="8" fillId="0" borderId="4" xfId="0" applyNumberFormat="1" applyFont="1" applyBorder="1" applyProtection="1">
      <protection locked="0"/>
    </xf>
    <xf numFmtId="164" fontId="7" fillId="2" borderId="2" xfId="0" applyNumberFormat="1" applyFont="1" applyFill="1" applyBorder="1" applyProtection="1"/>
    <xf numFmtId="0" fontId="0" fillId="0" borderId="7" xfId="0" applyBorder="1" applyAlignment="1">
      <alignment wrapText="1"/>
    </xf>
    <xf numFmtId="0" fontId="8" fillId="0" borderId="8" xfId="0" applyFont="1" applyBorder="1" applyProtection="1">
      <protection locked="0"/>
    </xf>
    <xf numFmtId="0" fontId="1" fillId="2" borderId="7" xfId="0" applyFont="1" applyFill="1" applyBorder="1" applyAlignment="1">
      <alignment wrapText="1"/>
    </xf>
    <xf numFmtId="0" fontId="7" fillId="2" borderId="8" xfId="0" applyNumberFormat="1" applyFont="1" applyFill="1" applyBorder="1"/>
    <xf numFmtId="0" fontId="7" fillId="4" borderId="8" xfId="0" applyNumberFormat="1" applyFont="1" applyFill="1" applyBorder="1"/>
    <xf numFmtId="0" fontId="10" fillId="4" borderId="9" xfId="0" applyFont="1" applyFill="1" applyBorder="1" applyAlignment="1" applyProtection="1">
      <alignment horizontal="center" vertical="center" wrapText="1"/>
      <protection locked="0"/>
    </xf>
    <xf numFmtId="0" fontId="0" fillId="0" borderId="0" xfId="0" applyAlignment="1">
      <alignment vertical="top" wrapText="1"/>
    </xf>
    <xf numFmtId="0" fontId="6" fillId="0" borderId="0" xfId="0" applyFont="1" applyAlignment="1">
      <alignment horizontal="center" vertical="center"/>
    </xf>
    <xf numFmtId="0" fontId="0" fillId="0" borderId="0" xfId="0" applyAlignment="1">
      <alignment horizontal="center"/>
    </xf>
    <xf numFmtId="0" fontId="0" fillId="0" borderId="0" xfId="0"/>
    <xf numFmtId="0" fontId="0" fillId="0" borderId="0" xfId="0" applyBorder="1"/>
    <xf numFmtId="0" fontId="0" fillId="0" borderId="0" xfId="0" applyBorder="1" applyAlignment="1">
      <alignment horizontal="left" wrapText="1"/>
    </xf>
    <xf numFmtId="0" fontId="0" fillId="0" borderId="0" xfId="0" applyAlignment="1">
      <alignment vertical="top"/>
    </xf>
    <xf numFmtId="0" fontId="1" fillId="0" borderId="0" xfId="0" applyFont="1" applyAlignment="1">
      <alignment horizontal="center" vertical="top"/>
    </xf>
    <xf numFmtId="0" fontId="12" fillId="0" borderId="0" xfId="0" applyFont="1"/>
    <xf numFmtId="17" fontId="12" fillId="0" borderId="0" xfId="0" applyNumberFormat="1" applyFont="1" applyAlignment="1">
      <alignment vertical="top"/>
    </xf>
    <xf numFmtId="0" fontId="0" fillId="0" borderId="0" xfId="0" applyAlignment="1">
      <alignment vertical="top" wrapText="1"/>
    </xf>
    <xf numFmtId="0" fontId="0" fillId="5" borderId="0" xfId="0" applyFill="1" applyAlignment="1">
      <alignment wrapText="1"/>
    </xf>
    <xf numFmtId="49" fontId="12" fillId="0" borderId="0" xfId="0" applyNumberFormat="1" applyFont="1" applyAlignment="1">
      <alignment horizontal="left"/>
    </xf>
    <xf numFmtId="0" fontId="12" fillId="0" borderId="0" xfId="0" applyFont="1" applyAlignment="1"/>
    <xf numFmtId="0" fontId="12" fillId="0" borderId="0" xfId="0" applyFont="1" applyAlignment="1">
      <alignment vertical="top"/>
    </xf>
    <xf numFmtId="0" fontId="13" fillId="0" borderId="0" xfId="0" applyFont="1" applyBorder="1" applyAlignment="1">
      <alignment horizontal="left"/>
    </xf>
    <xf numFmtId="0" fontId="1" fillId="0" borderId="0" xfId="0" applyFont="1"/>
    <xf numFmtId="0" fontId="11" fillId="0" borderId="0" xfId="0" applyFont="1" applyAlignment="1"/>
    <xf numFmtId="0" fontId="0" fillId="0" borderId="0" xfId="0" applyBorder="1" applyAlignment="1">
      <alignment horizontal="left" wrapText="1"/>
    </xf>
    <xf numFmtId="0" fontId="0" fillId="0" borderId="0" xfId="0" applyFont="1" applyBorder="1" applyAlignment="1">
      <alignment horizontal="left" vertical="top" wrapText="1"/>
    </xf>
    <xf numFmtId="0" fontId="4" fillId="3" borderId="7" xfId="0" applyFont="1" applyFill="1" applyBorder="1" applyAlignment="1">
      <alignment horizontal="center" wrapText="1"/>
    </xf>
    <xf numFmtId="0" fontId="4" fillId="3" borderId="8" xfId="0" applyFont="1" applyFill="1" applyBorder="1" applyAlignment="1">
      <alignment horizontal="center"/>
    </xf>
    <xf numFmtId="0" fontId="14" fillId="0" borderId="0" xfId="0" applyFont="1" applyAlignment="1">
      <alignment horizontal="center" vertical="center"/>
    </xf>
    <xf numFmtId="0" fontId="0" fillId="0" borderId="0" xfId="0" applyAlignment="1">
      <alignment horizontal="center"/>
    </xf>
    <xf numFmtId="0" fontId="0" fillId="5" borderId="0" xfId="0" applyFill="1" applyAlignment="1">
      <alignment horizontal="center" wrapText="1"/>
    </xf>
    <xf numFmtId="0" fontId="9" fillId="0" borderId="0" xfId="0" applyFont="1" applyAlignment="1">
      <alignment vertical="center"/>
    </xf>
    <xf numFmtId="0" fontId="0" fillId="0" borderId="0" xfId="0" applyAlignment="1">
      <alignment vertical="center"/>
    </xf>
    <xf numFmtId="0" fontId="0" fillId="5" borderId="0" xfId="0" applyFill="1" applyAlignment="1">
      <alignment wrapText="1"/>
    </xf>
    <xf numFmtId="164" fontId="8" fillId="0" borderId="4" xfId="0" applyNumberFormat="1" applyFont="1" applyBorder="1" applyAlignment="1" applyProtection="1">
      <alignment vertical="center"/>
      <protection locked="0"/>
    </xf>
    <xf numFmtId="0" fontId="0" fillId="0" borderId="6" xfId="0" applyBorder="1" applyAlignment="1" applyProtection="1">
      <alignment vertical="center"/>
      <protection locked="0"/>
    </xf>
  </cellXfs>
  <cellStyles count="1">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Medium9">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0</xdr:row>
      <xdr:rowOff>53340</xdr:rowOff>
    </xdr:from>
    <xdr:to>
      <xdr:col>1</xdr:col>
      <xdr:colOff>24384</xdr:colOff>
      <xdr:row>3</xdr:row>
      <xdr:rowOff>215657</xdr:rowOff>
    </xdr:to>
    <xdr:pic>
      <xdr:nvPicPr>
        <xdr:cNvPr id="2" name="Picture 1" descr="TxDOT Logo Vertical CMYK.ai">
          <a:extLst>
            <a:ext uri="{FF2B5EF4-FFF2-40B4-BE49-F238E27FC236}">
              <a16:creationId xmlns:a16="http://schemas.microsoft.com/office/drawing/2014/main" id="{E299A641-7B21-845B-36C9-A7F9CAA51C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53340"/>
          <a:ext cx="1014984" cy="710957"/>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showGridLines="0" tabSelected="1" workbookViewId="0">
      <selection activeCell="A14" sqref="A14"/>
    </sheetView>
  </sheetViews>
  <sheetFormatPr defaultRowHeight="14.4" x14ac:dyDescent="0.3"/>
  <cols>
    <col min="1" max="1" width="14.6640625" customWidth="1"/>
    <col min="2" max="2" width="0.6640625" customWidth="1"/>
  </cols>
  <sheetData>
    <row r="1" spans="1:10" x14ac:dyDescent="0.3">
      <c r="A1" s="45"/>
      <c r="B1" s="45"/>
      <c r="C1" s="46" t="s">
        <v>29</v>
      </c>
      <c r="D1" s="46"/>
      <c r="E1" s="46"/>
      <c r="F1" s="46"/>
      <c r="G1" s="46"/>
      <c r="H1" s="32"/>
      <c r="I1" s="32"/>
      <c r="J1" s="32"/>
    </row>
    <row r="2" spans="1:10" x14ac:dyDescent="0.3">
      <c r="A2" s="45"/>
      <c r="B2" s="45"/>
      <c r="C2" s="46"/>
      <c r="D2" s="46"/>
      <c r="E2" s="46"/>
      <c r="F2" s="46"/>
      <c r="G2" s="46"/>
      <c r="H2" s="33"/>
      <c r="I2" s="33"/>
      <c r="J2" s="32"/>
    </row>
    <row r="3" spans="1:10" x14ac:dyDescent="0.3">
      <c r="A3" s="45"/>
      <c r="B3" s="45"/>
      <c r="C3" s="46"/>
      <c r="D3" s="46"/>
      <c r="E3" s="46"/>
      <c r="F3" s="46"/>
      <c r="G3" s="46"/>
      <c r="H3" s="34"/>
      <c r="I3" s="34"/>
      <c r="J3" s="32"/>
    </row>
    <row r="4" spans="1:10" ht="18" x14ac:dyDescent="0.35">
      <c r="A4" s="45"/>
      <c r="B4" s="45"/>
      <c r="C4" s="44" t="s">
        <v>32</v>
      </c>
      <c r="D4" s="44"/>
      <c r="E4" s="44"/>
      <c r="F4" s="44"/>
      <c r="G4" s="44"/>
      <c r="H4" s="44"/>
      <c r="I4" s="44"/>
      <c r="J4" s="44"/>
    </row>
    <row r="5" spans="1:10" x14ac:dyDescent="0.3">
      <c r="A5" s="47"/>
      <c r="B5" s="47"/>
      <c r="C5" s="47"/>
      <c r="D5" s="47"/>
      <c r="E5" s="47"/>
      <c r="F5" s="47"/>
      <c r="G5" s="47"/>
      <c r="H5" s="47"/>
      <c r="I5" s="34"/>
      <c r="J5" s="32"/>
    </row>
    <row r="6" spans="1:10" x14ac:dyDescent="0.3">
      <c r="A6" s="34"/>
      <c r="B6" s="34"/>
      <c r="C6" s="34"/>
      <c r="D6" s="34"/>
      <c r="E6" s="34"/>
      <c r="F6" s="34"/>
      <c r="G6" s="34"/>
      <c r="H6" s="34"/>
      <c r="I6" s="34"/>
      <c r="J6" s="32"/>
    </row>
    <row r="7" spans="1:10" ht="49.2" customHeight="1" x14ac:dyDescent="0.3">
      <c r="A7" s="48" t="s">
        <v>30</v>
      </c>
      <c r="B7" s="48"/>
      <c r="C7" s="48"/>
      <c r="D7" s="48"/>
      <c r="E7" s="48"/>
      <c r="F7" s="48"/>
      <c r="G7" s="48"/>
      <c r="H7" s="48"/>
      <c r="I7" s="34"/>
      <c r="J7" s="32"/>
    </row>
    <row r="8" spans="1:10" s="32" customFormat="1" x14ac:dyDescent="0.3">
      <c r="A8" s="36"/>
      <c r="B8" s="39"/>
      <c r="C8" s="39"/>
      <c r="D8" s="39"/>
      <c r="E8" s="39"/>
      <c r="F8" s="39"/>
      <c r="G8" s="39"/>
      <c r="H8" s="39"/>
    </row>
    <row r="9" spans="1:10" s="32" customFormat="1" x14ac:dyDescent="0.3">
      <c r="A9" s="36"/>
      <c r="B9" s="39"/>
      <c r="C9" s="39"/>
      <c r="D9" s="39"/>
      <c r="E9" s="39"/>
      <c r="F9" s="39"/>
      <c r="G9" s="39"/>
      <c r="H9" s="39"/>
    </row>
    <row r="10" spans="1:10" x14ac:dyDescent="0.3">
      <c r="A10" s="42" t="s">
        <v>26</v>
      </c>
      <c r="B10" s="42"/>
      <c r="C10" s="42"/>
      <c r="D10" s="42"/>
      <c r="E10" s="32"/>
      <c r="F10" s="32"/>
      <c r="G10" s="32"/>
      <c r="H10" s="32"/>
      <c r="I10" s="32"/>
      <c r="J10" s="32"/>
    </row>
    <row r="11" spans="1:10" x14ac:dyDescent="0.3">
      <c r="A11" s="37" t="s">
        <v>27</v>
      </c>
      <c r="B11" s="41" t="s">
        <v>36</v>
      </c>
      <c r="C11" s="41"/>
      <c r="D11" s="41"/>
      <c r="E11" s="32"/>
      <c r="F11" s="32"/>
      <c r="G11" s="32"/>
      <c r="H11" s="32"/>
      <c r="I11" s="32"/>
      <c r="J11" s="32"/>
    </row>
    <row r="12" spans="1:10" x14ac:dyDescent="0.3">
      <c r="A12" s="38" t="s">
        <v>28</v>
      </c>
      <c r="B12" s="43" t="s">
        <v>31</v>
      </c>
      <c r="C12" s="43"/>
      <c r="D12" s="43"/>
      <c r="E12" s="35"/>
    </row>
    <row r="14" spans="1:10" x14ac:dyDescent="0.3">
      <c r="A14" t="s">
        <v>37</v>
      </c>
    </row>
  </sheetData>
  <mergeCells count="8">
    <mergeCell ref="B11:D11"/>
    <mergeCell ref="A10:D10"/>
    <mergeCell ref="B12:D12"/>
    <mergeCell ref="C4:J4"/>
    <mergeCell ref="A1:B4"/>
    <mergeCell ref="C1:G3"/>
    <mergeCell ref="A5:H5"/>
    <mergeCell ref="A7:H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0"/>
  <sheetViews>
    <sheetView topLeftCell="A16" workbookViewId="0">
      <selection activeCell="B11" sqref="B11"/>
    </sheetView>
  </sheetViews>
  <sheetFormatPr defaultRowHeight="14.4" x14ac:dyDescent="0.3"/>
  <cols>
    <col min="1" max="1" width="4.5546875" customWidth="1"/>
    <col min="2" max="2" width="50.33203125" customWidth="1"/>
    <col min="3" max="3" width="12.109375" bestFit="1" customWidth="1"/>
    <col min="4" max="4" width="3.6640625" customWidth="1"/>
    <col min="5" max="5" width="89.33203125" style="4" customWidth="1"/>
    <col min="6" max="6" width="27.5546875" customWidth="1"/>
  </cols>
  <sheetData>
    <row r="1" spans="1:8" ht="23.25" customHeight="1" x14ac:dyDescent="0.3">
      <c r="A1" s="51" t="s">
        <v>32</v>
      </c>
      <c r="B1" s="52"/>
      <c r="C1" s="52"/>
      <c r="D1" s="3"/>
      <c r="E1" s="31" t="s">
        <v>23</v>
      </c>
    </row>
    <row r="2" spans="1:8" ht="12" customHeight="1" x14ac:dyDescent="0.3">
      <c r="A2" s="30"/>
      <c r="B2" s="31"/>
      <c r="C2" s="31"/>
      <c r="D2" s="3"/>
      <c r="E2" s="31" t="s">
        <v>24</v>
      </c>
    </row>
    <row r="3" spans="1:8" ht="94.05" customHeight="1" x14ac:dyDescent="0.3">
      <c r="A3" s="30"/>
      <c r="B3" s="53" t="s">
        <v>33</v>
      </c>
      <c r="C3" s="53"/>
      <c r="D3" s="3"/>
      <c r="E3" s="31" t="s">
        <v>25</v>
      </c>
    </row>
    <row r="4" spans="1:8" ht="15" x14ac:dyDescent="0.3">
      <c r="B4" s="1"/>
      <c r="F4" s="31"/>
    </row>
    <row r="5" spans="1:8" ht="15.6" x14ac:dyDescent="0.3">
      <c r="A5" s="2" t="s">
        <v>0</v>
      </c>
      <c r="E5" s="2" t="s">
        <v>22</v>
      </c>
      <c r="F5" s="31"/>
    </row>
    <row r="6" spans="1:8" x14ac:dyDescent="0.3">
      <c r="B6" s="23" t="s">
        <v>14</v>
      </c>
      <c r="C6" s="24"/>
      <c r="E6" s="54"/>
      <c r="F6" s="31"/>
    </row>
    <row r="7" spans="1:8" x14ac:dyDescent="0.3">
      <c r="B7" s="23" t="s">
        <v>15</v>
      </c>
      <c r="C7" s="24"/>
      <c r="E7" s="55"/>
    </row>
    <row r="8" spans="1:8" x14ac:dyDescent="0.3">
      <c r="B8" s="23" t="s">
        <v>6</v>
      </c>
      <c r="C8" s="24"/>
      <c r="E8" s="55"/>
    </row>
    <row r="9" spans="1:8" x14ac:dyDescent="0.3">
      <c r="B9" s="17" t="s">
        <v>2</v>
      </c>
      <c r="C9" s="27">
        <f>(C12*C6*C7)</f>
        <v>0</v>
      </c>
      <c r="E9" s="55"/>
    </row>
    <row r="10" spans="1:8" x14ac:dyDescent="0.3">
      <c r="B10" s="17" t="s">
        <v>17</v>
      </c>
      <c r="C10" s="27" t="e">
        <f>(C6*C7)/C8</f>
        <v>#DIV/0!</v>
      </c>
      <c r="E10" s="55"/>
    </row>
    <row r="11" spans="1:8" x14ac:dyDescent="0.3">
      <c r="B11" s="17" t="s">
        <v>5</v>
      </c>
      <c r="C11" s="18" t="e">
        <f>(C12*C6*C7)/C8</f>
        <v>#DIV/0!</v>
      </c>
      <c r="E11" s="55"/>
    </row>
    <row r="12" spans="1:8" x14ac:dyDescent="0.3">
      <c r="B12" s="10" t="s">
        <v>3</v>
      </c>
      <c r="C12" s="22">
        <v>45</v>
      </c>
      <c r="E12" s="55"/>
    </row>
    <row r="13" spans="1:8" ht="28.8" x14ac:dyDescent="0.3">
      <c r="B13" s="25" t="s">
        <v>16</v>
      </c>
      <c r="C13" s="26">
        <v>1500</v>
      </c>
      <c r="E13" s="55"/>
    </row>
    <row r="14" spans="1:8" x14ac:dyDescent="0.3">
      <c r="B14" s="8" t="s">
        <v>9</v>
      </c>
      <c r="C14" s="9">
        <v>67500</v>
      </c>
      <c r="E14" s="55"/>
    </row>
    <row r="15" spans="1:8" ht="36.75" customHeight="1" x14ac:dyDescent="0.5">
      <c r="B15" s="49" t="e">
        <f>IF(C11&gt;(C14+1),"BARRIER IS NOT COST REASONABLE.  DO NOT PROCEED WITH ALTERNATE COST ASSESSMENT","BARRIER IS COST REASONABLE.  PROCEED WITH ALTERNATE COST ASSESSMENT")</f>
        <v>#DIV/0!</v>
      </c>
      <c r="C15" s="50"/>
      <c r="D15" s="7"/>
      <c r="E15" s="55"/>
      <c r="F15" s="7"/>
      <c r="G15" s="7"/>
      <c r="H15" s="7"/>
    </row>
    <row r="16" spans="1:8" ht="16.5" customHeight="1" x14ac:dyDescent="0.3">
      <c r="B16" s="4"/>
      <c r="E16" s="29"/>
    </row>
    <row r="17" spans="1:5" ht="15.6" x14ac:dyDescent="0.3">
      <c r="A17" s="2" t="s">
        <v>1</v>
      </c>
    </row>
    <row r="18" spans="1:5" x14ac:dyDescent="0.3">
      <c r="B18" s="17" t="s">
        <v>4</v>
      </c>
      <c r="C18" s="19">
        <f>C9</f>
        <v>0</v>
      </c>
      <c r="E18" s="56" t="s">
        <v>34</v>
      </c>
    </row>
    <row r="19" spans="1:5" ht="28.8" x14ac:dyDescent="0.3">
      <c r="B19" s="5" t="s">
        <v>13</v>
      </c>
      <c r="C19" s="20">
        <v>0</v>
      </c>
      <c r="D19" s="11"/>
      <c r="E19" s="56"/>
    </row>
    <row r="20" spans="1:5" ht="28.8" x14ac:dyDescent="0.3">
      <c r="B20" s="6" t="s">
        <v>18</v>
      </c>
      <c r="C20" s="21">
        <v>0</v>
      </c>
      <c r="D20" s="11"/>
      <c r="E20" s="40" t="s">
        <v>35</v>
      </c>
    </row>
    <row r="21" spans="1:5" ht="28.8" x14ac:dyDescent="0.3">
      <c r="B21" s="6" t="s">
        <v>12</v>
      </c>
      <c r="C21" s="21">
        <v>0</v>
      </c>
    </row>
    <row r="22" spans="1:5" ht="43.2" x14ac:dyDescent="0.3">
      <c r="B22" s="6" t="s">
        <v>21</v>
      </c>
      <c r="C22" s="21">
        <v>0</v>
      </c>
    </row>
    <row r="23" spans="1:5" ht="28.8" x14ac:dyDescent="0.3">
      <c r="B23" s="6" t="s">
        <v>11</v>
      </c>
      <c r="C23" s="21">
        <v>0</v>
      </c>
    </row>
    <row r="24" spans="1:5" ht="28.8" x14ac:dyDescent="0.3">
      <c r="B24" s="6" t="s">
        <v>20</v>
      </c>
      <c r="C24" s="57">
        <v>0</v>
      </c>
    </row>
    <row r="25" spans="1:5" ht="34.5" customHeight="1" x14ac:dyDescent="0.3">
      <c r="B25" s="28" t="s">
        <v>19</v>
      </c>
      <c r="C25" s="58"/>
    </row>
    <row r="26" spans="1:5" x14ac:dyDescent="0.3">
      <c r="B26" s="12" t="s">
        <v>10</v>
      </c>
      <c r="C26" s="13">
        <f>SUM(C18:C24)</f>
        <v>0</v>
      </c>
    </row>
    <row r="27" spans="1:5" x14ac:dyDescent="0.3">
      <c r="B27" s="12" t="s">
        <v>6</v>
      </c>
      <c r="C27" s="14">
        <f>C8</f>
        <v>0</v>
      </c>
    </row>
    <row r="28" spans="1:5" x14ac:dyDescent="0.3">
      <c r="B28" s="15" t="s">
        <v>7</v>
      </c>
      <c r="C28" s="16" t="e">
        <f>C26/C8</f>
        <v>#DIV/0!</v>
      </c>
    </row>
    <row r="29" spans="1:5" ht="28.8" x14ac:dyDescent="0.3">
      <c r="B29" s="8" t="s">
        <v>8</v>
      </c>
      <c r="C29" s="9">
        <v>135000</v>
      </c>
    </row>
    <row r="30" spans="1:5" ht="30.75" customHeight="1" x14ac:dyDescent="0.35">
      <c r="B30" s="49" t="e">
        <f>IF(C28&gt;C29,"BARRIER IS NOT COST REASONABLE.  PROJECT EXCEEDS FHWA-APPROVED ALTERNATE BARRIER COST.","BARRIER IS COST REASONABLE.")</f>
        <v>#DIV/0!</v>
      </c>
      <c r="C30" s="50"/>
    </row>
  </sheetData>
  <mergeCells count="7">
    <mergeCell ref="B30:C30"/>
    <mergeCell ref="A1:C1"/>
    <mergeCell ref="B3:C3"/>
    <mergeCell ref="E6:E15"/>
    <mergeCell ref="B15:C15"/>
    <mergeCell ref="E18:E19"/>
    <mergeCell ref="C24:C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Sheet</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Alternate Barrier Cost Assessment Worksheet</dc:title>
  <dc:creator/>
  <cp:keywords>TxDOT Traffic Noise Toolkit</cp:keywords>
  <cp:lastModifiedBy/>
  <dcterms:created xsi:type="dcterms:W3CDTF">2006-09-16T00:00:00Z</dcterms:created>
  <dcterms:modified xsi:type="dcterms:W3CDTF">2024-09-20T19:57:14Z</dcterms:modified>
</cp:coreProperties>
</file>